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ish/Desktop/Resume Potential Documents/PwC Job Simulation/"/>
    </mc:Choice>
  </mc:AlternateContent>
  <xr:revisionPtr revIDLastSave="0" documentId="8_{7DB6733F-071F-3544-8AC7-E42312541AB5}" xr6:coauthVersionLast="47" xr6:coauthVersionMax="47" xr10:uidLastSave="{00000000-0000-0000-0000-000000000000}"/>
  <bookViews>
    <workbookView xWindow="20" yWindow="1340" windowWidth="28800" windowHeight="16600" xr2:uid="{74643CD7-7979-5A46-85FE-96235262D7BD}"/>
  </bookViews>
  <sheets>
    <sheet name="Sheet1" sheetId="1" r:id="rId1"/>
  </sheets>
  <definedNames>
    <definedName name="_xlnm.Print_Area" localSheetId="0">Sheet1!$A$1:$I$27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25" i="1" s="1"/>
  <c r="E24" i="1"/>
  <c r="E25" i="1" s="1"/>
  <c r="D17" i="1"/>
  <c r="D24" i="1" s="1"/>
  <c r="D25" i="1" s="1"/>
  <c r="D18" i="1"/>
  <c r="D19" i="1"/>
  <c r="D20" i="1"/>
  <c r="D21" i="1"/>
  <c r="D22" i="1"/>
  <c r="D23" i="1"/>
  <c r="E17" i="1"/>
  <c r="E18" i="1"/>
  <c r="E19" i="1"/>
  <c r="E20" i="1"/>
  <c r="E21" i="1"/>
  <c r="E22" i="1"/>
  <c r="E23" i="1"/>
  <c r="C17" i="1"/>
  <c r="C18" i="1"/>
  <c r="C19" i="1"/>
  <c r="C20" i="1"/>
  <c r="C21" i="1"/>
  <c r="C22" i="1"/>
  <c r="C23" i="1"/>
</calcChain>
</file>

<file path=xl/sharedStrings.xml><?xml version="1.0" encoding="utf-8"?>
<sst xmlns="http://schemas.openxmlformats.org/spreadsheetml/2006/main" count="41" uniqueCount="25">
  <si>
    <t>Fuel</t>
  </si>
  <si>
    <t>Back Office</t>
  </si>
  <si>
    <t>Software/Licenses</t>
  </si>
  <si>
    <t>Aircraft Lease</t>
  </si>
  <si>
    <t>Total Synergies</t>
  </si>
  <si>
    <t>Conservative (%)</t>
  </si>
  <si>
    <t>Aggressive (%)</t>
  </si>
  <si>
    <t>Inputs (Changeable Assumptions)</t>
  </si>
  <si>
    <t>Inputs (Client Data)</t>
  </si>
  <si>
    <t>Revenue</t>
  </si>
  <si>
    <t xml:space="preserve">Maintenance </t>
  </si>
  <si>
    <t>Other</t>
  </si>
  <si>
    <t>Target Value FY21 (in USD millions)</t>
  </si>
  <si>
    <t>Outputs (Calculated Synergies)</t>
  </si>
  <si>
    <t>EBIT</t>
  </si>
  <si>
    <t>Category</t>
  </si>
  <si>
    <t>Midpoint (%)</t>
  </si>
  <si>
    <t>Conservative 
(in USD millions)</t>
  </si>
  <si>
    <t>Midpoint 
(in USD millions)</t>
  </si>
  <si>
    <t>Aggressive 
(in USD millions)</t>
  </si>
  <si>
    <t>Synergies Including EBIT</t>
  </si>
  <si>
    <t>Key</t>
  </si>
  <si>
    <t>Assumptions</t>
  </si>
  <si>
    <t>Calculations</t>
  </si>
  <si>
    <t>Given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</si>
</sst>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0.0%"/>
  </numFmts>
  <fonts count="10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b/>
      <sz val="12"/>
      <color theme="4" tint="-0.249977111117893"/>
      <name val="Aptos Narrow"/>
      <family val="2"/>
      <scheme val="minor"/>
    </font>
    <font>
      <sz val="12"/>
      <color theme="4" tint="-0.249977111117893"/>
      <name val="Aptos Narrow"/>
      <family val="2"/>
      <scheme val="minor"/>
    </font>
    <font>
      <b/>
      <sz val="14"/>
      <color theme="0"/>
      <name val="Aptos Narrow"/>
      <scheme val="minor"/>
    </font>
    <font>
      <b/>
      <sz val="14"/>
      <color theme="1"/>
      <name val="Aptos Narrow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2" fillId="0" borderId="0" xfId="0" applyFont="1"/>
    <xf numFmtId="164" fontId="5" fillId="0" borderId="0" xfId="1" applyNumberFormat="1" applyFont="1"/>
    <xf numFmtId="1" fontId="5" fillId="0" borderId="0" xfId="0" applyNumberFormat="1" applyFont="1"/>
    <xf numFmtId="164" fontId="7" fillId="0" borderId="0" xfId="1" applyNumberFormat="1" applyFont="1" applyFill="1" applyAlignment="1">
      <alignment horizontal="right"/>
    </xf>
    <xf numFmtId="164" fontId="7" fillId="0" borderId="0" xfId="0" applyNumberFormat="1" applyFont="1"/>
    <xf numFmtId="164" fontId="7" fillId="0" borderId="0" xfId="1" applyNumberFormat="1" applyFont="1" applyFill="1" applyBorder="1" applyAlignment="1">
      <alignment horizontal="right"/>
    </xf>
    <xf numFmtId="0" fontId="8" fillId="0" borderId="0" xfId="0" applyFont="1"/>
    <xf numFmtId="0" fontId="2" fillId="0" borderId="2" xfId="0" applyFont="1" applyBorder="1"/>
    <xf numFmtId="0" fontId="2" fillId="0" borderId="3" xfId="0" applyFont="1" applyBorder="1"/>
    <xf numFmtId="166" fontId="0" fillId="0" borderId="0" xfId="0" applyNumberForma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6" fontId="0" fillId="0" borderId="4" xfId="0" applyNumberFormat="1" applyBorder="1"/>
    <xf numFmtId="166" fontId="0" fillId="0" borderId="5" xfId="0" applyNumberFormat="1" applyBorder="1"/>
    <xf numFmtId="0" fontId="4" fillId="0" borderId="1" xfId="0" applyFont="1" applyBorder="1" applyAlignment="1">
      <alignment vertical="center"/>
    </xf>
    <xf numFmtId="166" fontId="0" fillId="0" borderId="6" xfId="0" applyNumberFormat="1" applyBorder="1"/>
    <xf numFmtId="166" fontId="0" fillId="0" borderId="1" xfId="0" applyNumberFormat="1" applyBorder="1"/>
    <xf numFmtId="0" fontId="4" fillId="0" borderId="2" xfId="0" applyFont="1" applyBorder="1" applyAlignment="1">
      <alignment vertical="center"/>
    </xf>
    <xf numFmtId="0" fontId="2" fillId="7" borderId="0" xfId="0" applyFont="1" applyFill="1" applyAlignment="1">
      <alignment vertical="center"/>
    </xf>
    <xf numFmtId="0" fontId="2" fillId="8" borderId="0" xfId="0" applyFont="1" applyFill="1"/>
    <xf numFmtId="0" fontId="2" fillId="0" borderId="7" xfId="0" applyFont="1" applyBorder="1"/>
    <xf numFmtId="165" fontId="5" fillId="8" borderId="5" xfId="1" applyNumberFormat="1" applyFont="1" applyFill="1" applyBorder="1"/>
    <xf numFmtId="165" fontId="5" fillId="7" borderId="5" xfId="1" applyNumberFormat="1" applyFont="1" applyFill="1" applyBorder="1"/>
    <xf numFmtId="165" fontId="5" fillId="0" borderId="5" xfId="1" applyNumberFormat="1" applyFont="1" applyBorder="1"/>
    <xf numFmtId="165" fontId="0" fillId="0" borderId="8" xfId="0" applyNumberFormat="1" applyBorder="1"/>
    <xf numFmtId="165" fontId="0" fillId="0" borderId="5" xfId="1" applyNumberFormat="1" applyFont="1" applyBorder="1"/>
    <xf numFmtId="0" fontId="2" fillId="0" borderId="8" xfId="0" applyFont="1" applyBorder="1"/>
    <xf numFmtId="164" fontId="0" fillId="0" borderId="0" xfId="0" applyNumberFormat="1"/>
    <xf numFmtId="0" fontId="6" fillId="0" borderId="0" xfId="0" applyFont="1"/>
    <xf numFmtId="0" fontId="4" fillId="0" borderId="10" xfId="0" applyFont="1" applyBorder="1"/>
    <xf numFmtId="164" fontId="7" fillId="0" borderId="5" xfId="1" applyNumberFormat="1" applyFont="1" applyFill="1" applyBorder="1" applyAlignment="1">
      <alignment horizontal="right"/>
    </xf>
    <xf numFmtId="164" fontId="7" fillId="0" borderId="5" xfId="0" applyNumberFormat="1" applyFont="1" applyBorder="1"/>
    <xf numFmtId="0" fontId="2" fillId="0" borderId="7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4" fontId="0" fillId="0" borderId="2" xfId="0" applyNumberFormat="1" applyBorder="1"/>
    <xf numFmtId="164" fontId="0" fillId="0" borderId="10" xfId="0" applyNumberFormat="1" applyBorder="1"/>
    <xf numFmtId="164" fontId="0" fillId="0" borderId="5" xfId="0" applyNumberFormat="1" applyBorder="1"/>
    <xf numFmtId="164" fontId="0" fillId="0" borderId="8" xfId="0" applyNumberFormat="1" applyBorder="1"/>
    <xf numFmtId="164" fontId="0" fillId="0" borderId="11" xfId="0" applyNumberFormat="1" applyBorder="1"/>
    <xf numFmtId="0" fontId="9" fillId="0" borderId="12" xfId="0" applyFont="1" applyBorder="1" applyAlignment="1">
      <alignment horizontal="center"/>
    </xf>
    <xf numFmtId="0" fontId="1" fillId="4" borderId="12" xfId="2" applyBorder="1" applyAlignment="1">
      <alignment horizontal="left"/>
    </xf>
    <xf numFmtId="164" fontId="5" fillId="8" borderId="12" xfId="0" applyNumberFormat="1" applyFont="1" applyFill="1" applyBorder="1" applyAlignment="1">
      <alignment horizontal="left"/>
    </xf>
    <xf numFmtId="164" fontId="1" fillId="5" borderId="13" xfId="3" applyNumberFormat="1" applyBorder="1" applyAlignment="1">
      <alignment horizontal="left"/>
    </xf>
    <xf numFmtId="164" fontId="0" fillId="0" borderId="9" xfId="0" applyNumberFormat="1" applyBorder="1"/>
    <xf numFmtId="0" fontId="8" fillId="6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</cellXfs>
  <cellStyles count="4">
    <cellStyle name="20% - Accent1" xfId="2" builtinId="30"/>
    <cellStyle name="20% - Accent3" xfId="3" builtinId="38"/>
    <cellStyle name="Currency" xfId="1" builtinId="4"/>
    <cellStyle name="Normal" xfId="0" builtinId="0"/>
  </cellStyles>
  <dxfs count="18">
    <dxf>
      <font>
        <b val="0"/>
      </font>
      <numFmt numFmtId="165" formatCode="&quot;$&quot;#,##0"/>
      <border diagonalUp="0" diagonalDown="0">
        <left style="thin">
          <color indexed="64"/>
        </left>
        <right/>
        <vertic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numFmt numFmtId="164" formatCode="&quot;$&quot;#,##0.00"/>
      <fill>
        <patternFill patternType="none">
          <bgColor auto="1"/>
        </patternFill>
      </fill>
    </dxf>
    <dxf>
      <numFmt numFmtId="164" formatCode="&quot;$&quot;#,##0.00"/>
      <fill>
        <patternFill patternType="none">
          <bgColor auto="1"/>
        </patternFill>
      </fill>
    </dxf>
    <dxf>
      <numFmt numFmtId="164" formatCode="&quot;$&quot;#,##0.00"/>
      <fill>
        <patternFill patternType="none">
          <bgColor auto="1"/>
        </patternFill>
      </fill>
      <border diagonalUp="0" diagonalDown="0" outline="0">
        <left style="thin">
          <color indexed="64"/>
        </left>
        <right/>
      </border>
    </dxf>
    <dxf>
      <fill>
        <patternFill patternType="none">
          <bgColor auto="1"/>
        </patternFill>
      </fill>
    </dxf>
    <dxf>
      <border outline="0"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</dxf>
    <dxf>
      <border outline="0"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Aptos Narrow"/>
        <family val="2"/>
        <scheme val="minor"/>
      </font>
      <fill>
        <patternFill patternType="none"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6" formatCode="0.0%"/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6" formatCode="0.0%"/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6" formatCode="0.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border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535BC24-8E74-8842-A361-81F7B321CB43}" name="Table4" displayName="Table4" ref="B3:E10" totalsRowShown="0" headerRowDxfId="17" headerRowBorderDxfId="16">
  <autoFilter ref="B3:E10" xr:uid="{7535BC24-8E74-8842-A361-81F7B321CB43}"/>
  <tableColumns count="4">
    <tableColumn id="1" xr3:uid="{03A54B4E-6AE1-C148-B6B9-9DDBC5CADD9D}" name="Category" dataDxfId="15"/>
    <tableColumn id="11" xr3:uid="{4729698F-F054-F449-95F2-98A9A9F109DD}" name="Conservative (%)" dataDxfId="14"/>
    <tableColumn id="2" xr3:uid="{C0358A75-C810-014F-BCED-3E87EE37DEE6}" name="Midpoint (%)" dataDxfId="13"/>
    <tableColumn id="3" xr3:uid="{638C836F-705F-1F46-98AA-8FE017A2FBC1}" name="Aggressive (%)" dataDxfId="12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DD98F67-85A0-8A46-B7DE-040D010DC3FE}" name="Table5" displayName="Table5" ref="B16:E25" totalsRowShown="0" headerRowDxfId="11" dataDxfId="9" headerRowBorderDxfId="10" tableBorderDxfId="8">
  <autoFilter ref="B16:E25" xr:uid="{BDD98F67-85A0-8A46-B7DE-040D010DC3FE}"/>
  <tableColumns count="4">
    <tableColumn id="1" xr3:uid="{BF8E3B69-37A1-F649-AAEF-50678F8CDA6B}" name="Category" dataDxfId="7"/>
    <tableColumn id="2" xr3:uid="{4421A3D6-97BA-4A4B-B2D8-D83C0A4D2698}" name="Conservative _x000a_(in USD millions)" dataDxfId="6">
      <calculatedColumnFormula>C4*H4</calculatedColumnFormula>
    </tableColumn>
    <tableColumn id="3" xr3:uid="{DB0F8F53-BC9E-DB4D-A542-16A460F519F2}" name="Midpoint _x000a_(in USD millions)" dataDxfId="5">
      <calculatedColumnFormula>IF(ISBLANK(D4), H4*((E4+C4)/2), D4*H4)</calculatedColumnFormula>
    </tableColumn>
    <tableColumn id="4" xr3:uid="{342F3976-B6DA-D14C-B98E-D4E1D04C75BB}" name="Aggressive _x000a_(in USD millions)" dataDxfId="4">
      <calculatedColumnFormula>E4*H4</calculatedColumnFormula>
    </tableColumn>
  </tableColumns>
  <tableStyleInfo name="TableStyleLight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5A17E2-D73A-B740-8048-DFDF58BFA4FF}" name="Table42" displayName="Table42" ref="G3:H11" totalsRowShown="0" headerRowDxfId="3" headerRowBorderDxfId="2">
  <autoFilter ref="G3:H11" xr:uid="{A45A17E2-D73A-B740-8048-DFDF58BFA4FF}"/>
  <tableColumns count="2">
    <tableColumn id="1" xr3:uid="{792FE925-7E68-654A-A5BF-1DD9CDF8097F}" name="Category" dataDxfId="1"/>
    <tableColumn id="11" xr3:uid="{D96D8A38-41B2-6241-9811-3CCD2A0B12AF}" name="Target Value FY21 (in USD millions)" dataDxfId="0" dataCellStyle="Currency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253E5-4F2B-364A-A0CB-FD9E469F4192}">
  <sheetPr>
    <pageSetUpPr fitToPage="1"/>
  </sheetPr>
  <dimension ref="B2:I25"/>
  <sheetViews>
    <sheetView showGridLines="0" tabSelected="1" zoomScale="125" workbookViewId="0">
      <selection sqref="A1:I27"/>
    </sheetView>
  </sheetViews>
  <sheetFormatPr baseColWidth="10" defaultRowHeight="16" x14ac:dyDescent="0.2"/>
  <cols>
    <col min="1" max="1" width="5.83203125" customWidth="1"/>
    <col min="2" max="2" width="29.5" style="1" customWidth="1"/>
    <col min="3" max="5" width="19.83203125" bestFit="1" customWidth="1"/>
    <col min="6" max="6" width="16.33203125" customWidth="1"/>
    <col min="7" max="7" width="21" customWidth="1"/>
    <col min="8" max="8" width="32.33203125" customWidth="1"/>
    <col min="9" max="9" width="3.6640625" customWidth="1"/>
    <col min="10" max="10" width="19.5" customWidth="1"/>
    <col min="11" max="11" width="33.33203125" customWidth="1"/>
  </cols>
  <sheetData>
    <row r="2" spans="2:9" ht="19" x14ac:dyDescent="0.25">
      <c r="B2" s="47" t="s">
        <v>7</v>
      </c>
      <c r="C2" s="47"/>
      <c r="D2" s="47"/>
      <c r="E2" s="47"/>
      <c r="F2" s="8"/>
      <c r="G2" s="46" t="s">
        <v>8</v>
      </c>
      <c r="H2" s="46"/>
    </row>
    <row r="3" spans="2:9" s="1" customFormat="1" ht="17" thickBot="1" x14ac:dyDescent="0.25">
      <c r="B3" s="10" t="s">
        <v>15</v>
      </c>
      <c r="C3" s="22" t="s">
        <v>5</v>
      </c>
      <c r="D3" s="10" t="s">
        <v>16</v>
      </c>
      <c r="E3" s="10" t="s">
        <v>6</v>
      </c>
      <c r="F3" s="2"/>
      <c r="G3" s="9" t="s">
        <v>15</v>
      </c>
      <c r="H3" s="28" t="s">
        <v>12</v>
      </c>
    </row>
    <row r="4" spans="2:9" ht="17" thickTop="1" x14ac:dyDescent="0.2">
      <c r="B4" s="2" t="s">
        <v>9</v>
      </c>
      <c r="C4" s="14">
        <v>0.05</v>
      </c>
      <c r="D4" s="11">
        <v>7.4999999999999997E-2</v>
      </c>
      <c r="E4" s="11">
        <v>0.1</v>
      </c>
      <c r="F4" s="3"/>
      <c r="G4" s="21" t="s">
        <v>9</v>
      </c>
      <c r="H4" s="23">
        <v>100</v>
      </c>
    </row>
    <row r="5" spans="2:9" x14ac:dyDescent="0.2">
      <c r="B5" s="12" t="s">
        <v>1</v>
      </c>
      <c r="C5" s="15">
        <v>0.1</v>
      </c>
      <c r="D5" s="11">
        <v>0.17499999999999999</v>
      </c>
      <c r="E5" s="11">
        <v>0.25</v>
      </c>
      <c r="F5" s="4"/>
      <c r="G5" s="20" t="s">
        <v>1</v>
      </c>
      <c r="H5" s="24">
        <v>10</v>
      </c>
    </row>
    <row r="6" spans="2:9" x14ac:dyDescent="0.2">
      <c r="B6" s="2" t="s">
        <v>0</v>
      </c>
      <c r="C6" s="15">
        <v>0.05</v>
      </c>
      <c r="D6" s="11">
        <v>6.5000000000000002E-2</v>
      </c>
      <c r="E6" s="11">
        <v>0.08</v>
      </c>
      <c r="F6" s="4"/>
      <c r="G6" s="2" t="s">
        <v>0</v>
      </c>
      <c r="H6" s="25">
        <v>25</v>
      </c>
    </row>
    <row r="7" spans="2:9" x14ac:dyDescent="0.2">
      <c r="B7" s="13" t="s">
        <v>10</v>
      </c>
      <c r="C7" s="15">
        <v>0.1</v>
      </c>
      <c r="D7" s="11">
        <v>0.11</v>
      </c>
      <c r="E7" s="11">
        <v>0.12</v>
      </c>
      <c r="F7" s="4"/>
      <c r="G7" s="13" t="s">
        <v>10</v>
      </c>
      <c r="H7" s="25">
        <v>10</v>
      </c>
    </row>
    <row r="8" spans="2:9" x14ac:dyDescent="0.2">
      <c r="B8" s="13" t="s">
        <v>2</v>
      </c>
      <c r="C8" s="15">
        <v>0.1</v>
      </c>
      <c r="D8" s="11">
        <v>0.15</v>
      </c>
      <c r="E8" s="11">
        <v>0.2</v>
      </c>
      <c r="G8" s="13" t="s">
        <v>2</v>
      </c>
      <c r="H8" s="25">
        <v>5</v>
      </c>
    </row>
    <row r="9" spans="2:9" x14ac:dyDescent="0.2">
      <c r="B9" s="13" t="s">
        <v>3</v>
      </c>
      <c r="C9" s="15">
        <v>0.06</v>
      </c>
      <c r="D9" s="11">
        <v>7.0000000000000007E-2</v>
      </c>
      <c r="E9" s="11">
        <v>0.08</v>
      </c>
      <c r="G9" s="13" t="s">
        <v>3</v>
      </c>
      <c r="H9" s="25">
        <v>20</v>
      </c>
    </row>
    <row r="10" spans="2:9" ht="17" thickBot="1" x14ac:dyDescent="0.25">
      <c r="B10" s="16" t="s">
        <v>11</v>
      </c>
      <c r="C10" s="17">
        <v>0</v>
      </c>
      <c r="D10" s="18">
        <v>0</v>
      </c>
      <c r="E10" s="18">
        <v>0</v>
      </c>
      <c r="G10" s="19" t="s">
        <v>11</v>
      </c>
      <c r="H10" s="26">
        <v>25</v>
      </c>
    </row>
    <row r="11" spans="2:9" x14ac:dyDescent="0.2">
      <c r="G11" s="13" t="s">
        <v>14</v>
      </c>
      <c r="H11" s="27">
        <v>5</v>
      </c>
    </row>
    <row r="15" spans="2:9" ht="19" x14ac:dyDescent="0.25">
      <c r="B15" s="48" t="s">
        <v>13</v>
      </c>
      <c r="C15" s="48"/>
      <c r="D15" s="48"/>
      <c r="E15" s="48"/>
      <c r="F15" s="8"/>
      <c r="H15" s="8"/>
      <c r="I15" s="8"/>
    </row>
    <row r="16" spans="2:9" ht="35" thickBot="1" x14ac:dyDescent="0.25">
      <c r="B16" s="10" t="s">
        <v>15</v>
      </c>
      <c r="C16" s="34" t="s">
        <v>17</v>
      </c>
      <c r="D16" s="35" t="s">
        <v>18</v>
      </c>
      <c r="E16" s="35" t="s">
        <v>19</v>
      </c>
      <c r="F16" s="30"/>
      <c r="H16" s="30"/>
      <c r="I16" s="30"/>
    </row>
    <row r="17" spans="2:9" ht="20" thickTop="1" x14ac:dyDescent="0.25">
      <c r="B17" s="2" t="s">
        <v>9</v>
      </c>
      <c r="C17" s="32">
        <f t="shared" ref="C17:C23" si="0">C4*H4</f>
        <v>5</v>
      </c>
      <c r="D17" s="5">
        <f>IF(ISBLANK(D4), H4*((E4+C4)/2), D4*H4)</f>
        <v>7.5</v>
      </c>
      <c r="E17" s="5">
        <f t="shared" ref="E17:E23" si="1">E4*H4</f>
        <v>10</v>
      </c>
      <c r="F17" s="5"/>
      <c r="G17" s="41" t="s">
        <v>21</v>
      </c>
      <c r="H17" s="5"/>
      <c r="I17" s="29"/>
    </row>
    <row r="18" spans="2:9" x14ac:dyDescent="0.2">
      <c r="B18" s="12" t="s">
        <v>1</v>
      </c>
      <c r="C18" s="33">
        <f t="shared" si="0"/>
        <v>1</v>
      </c>
      <c r="D18" s="6">
        <f>IF(ISBLANK(D5), H5*((E5+C5)/2), D5*H5)</f>
        <v>1.75</v>
      </c>
      <c r="E18" s="6">
        <f t="shared" si="1"/>
        <v>2.5</v>
      </c>
      <c r="F18" s="6"/>
      <c r="G18" s="42" t="s">
        <v>22</v>
      </c>
      <c r="H18" s="6"/>
      <c r="I18" s="29"/>
    </row>
    <row r="19" spans="2:9" x14ac:dyDescent="0.2">
      <c r="B19" s="2" t="s">
        <v>0</v>
      </c>
      <c r="C19" s="32">
        <f t="shared" si="0"/>
        <v>1.25</v>
      </c>
      <c r="D19" s="7">
        <f t="shared" ref="D19:D23" si="2">IF(ISBLANK(D6), H6*((E6+C6)/2), D6*H6)</f>
        <v>1.625</v>
      </c>
      <c r="E19" s="7">
        <f t="shared" si="1"/>
        <v>2</v>
      </c>
      <c r="F19" s="7"/>
      <c r="G19" s="44" t="s">
        <v>23</v>
      </c>
      <c r="H19" s="7"/>
      <c r="I19" s="29"/>
    </row>
    <row r="20" spans="2:9" x14ac:dyDescent="0.2">
      <c r="B20" s="13" t="s">
        <v>10</v>
      </c>
      <c r="C20" s="38">
        <f t="shared" si="0"/>
        <v>1</v>
      </c>
      <c r="D20" s="29">
        <f t="shared" si="2"/>
        <v>1.1000000000000001</v>
      </c>
      <c r="E20" s="29">
        <f t="shared" si="1"/>
        <v>1.2</v>
      </c>
      <c r="G20" s="43" t="s">
        <v>24</v>
      </c>
      <c r="I20" s="29"/>
    </row>
    <row r="21" spans="2:9" x14ac:dyDescent="0.2">
      <c r="B21" s="13" t="s">
        <v>2</v>
      </c>
      <c r="C21" s="38">
        <f t="shared" si="0"/>
        <v>0.5</v>
      </c>
      <c r="D21" s="29">
        <f t="shared" si="2"/>
        <v>0.75</v>
      </c>
      <c r="E21" s="29">
        <f t="shared" si="1"/>
        <v>1</v>
      </c>
      <c r="G21" s="7"/>
      <c r="I21" s="29"/>
    </row>
    <row r="22" spans="2:9" x14ac:dyDescent="0.2">
      <c r="B22" s="13" t="s">
        <v>3</v>
      </c>
      <c r="C22" s="38">
        <f t="shared" si="0"/>
        <v>1.2</v>
      </c>
      <c r="D22" s="29">
        <f t="shared" si="2"/>
        <v>1.4000000000000001</v>
      </c>
      <c r="E22" s="29">
        <f t="shared" si="1"/>
        <v>1.6</v>
      </c>
      <c r="I22" s="29"/>
    </row>
    <row r="23" spans="2:9" ht="17" thickBot="1" x14ac:dyDescent="0.25">
      <c r="B23" s="19" t="s">
        <v>11</v>
      </c>
      <c r="C23" s="39">
        <f t="shared" si="0"/>
        <v>0</v>
      </c>
      <c r="D23" s="36">
        <f t="shared" si="2"/>
        <v>0</v>
      </c>
      <c r="E23" s="36">
        <f t="shared" si="1"/>
        <v>0</v>
      </c>
      <c r="I23" s="29"/>
    </row>
    <row r="24" spans="2:9" x14ac:dyDescent="0.2">
      <c r="B24" s="31" t="s">
        <v>4</v>
      </c>
      <c r="C24" s="40">
        <f>SUM(C17:C23)</f>
        <v>9.9499999999999993</v>
      </c>
      <c r="D24" s="37">
        <f>SUM(D17:D23)</f>
        <v>14.125</v>
      </c>
      <c r="E24" s="37">
        <f>SUM(E17:E23)</f>
        <v>18.3</v>
      </c>
    </row>
    <row r="25" spans="2:9" ht="17" thickBot="1" x14ac:dyDescent="0.25">
      <c r="B25" s="9" t="s">
        <v>20</v>
      </c>
      <c r="C25" s="39">
        <f>SUM(C24,5)</f>
        <v>14.95</v>
      </c>
      <c r="D25" s="45">
        <f t="shared" ref="D25:E25" si="3">SUM(D24,5)</f>
        <v>19.125</v>
      </c>
      <c r="E25" s="45">
        <f t="shared" si="3"/>
        <v>23.3</v>
      </c>
    </row>
  </sheetData>
  <mergeCells count="3">
    <mergeCell ref="G2:H2"/>
    <mergeCell ref="B2:E2"/>
    <mergeCell ref="B15:E15"/>
  </mergeCells>
  <phoneticPr fontId="3" type="noConversion"/>
  <pageMargins left="0" right="0" top="0.75" bottom="0.75" header="0.3" footer="0.3"/>
  <pageSetup scale="75" fitToHeight="0" orientation="landscape" horizontalDpi="0" verticalDpi="0"/>
  <rowBreaks count="1" manualBreakCount="1">
    <brk id="27" max="16383" man="1"/>
  </rowBreaks>
  <colBreaks count="1" manualBreakCount="1">
    <brk id="2" max="1048575" man="1"/>
  </colBreaks>
  <ignoredErrors>
    <ignoredError sqref="C24:E25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Anish Agarwal</dc:creator>
  <cp:lastModifiedBy>Anish Agarwal</cp:lastModifiedBy>
  <dcterms:created xsi:type="dcterms:W3CDTF">2024-08-22T03:57:49Z</dcterms:created>
  <dcterms:modified xsi:type="dcterms:W3CDTF">2025-04-29T03:09:16Z</dcterms:modified>
</cp:coreProperties>
</file>